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3_整備班\52経営体育成基盤整備事業（長生中央地区）\R８年度\03_工事\01_Ｒ７阿耕　経営体　長生中央　２－１工事（着手日指定型）\00_当初\★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工事費内訳書!$A$1:$G$151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工事費内訳書!$G$151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51"/>
  <c r="G150"/>
  <c r="G148"/>
  <c r="G147"/>
  <c r="G146"/>
  <c r="G143"/>
  <c r="G141"/>
  <c r="G140"/>
  <c r="G139"/>
  <c r="G137"/>
  <c r="G136"/>
  <c r="G134"/>
  <c r="G132"/>
  <c r="G129"/>
  <c r="G126"/>
  <c r="G125"/>
  <c r="G104"/>
  <c r="G92"/>
  <c r="G90"/>
  <c r="G87"/>
  <c r="G82"/>
  <c r="G81"/>
  <c r="G75"/>
  <c r="G46"/>
  <c r="G39"/>
  <c r="G38"/>
  <c r="G31"/>
  <c r="G27"/>
  <c r="G23"/>
  <c r="G20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<sst xmlns="http://schemas.openxmlformats.org/spreadsheetml/2006/main">
  <si>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</si>
  <si>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</si>
  <si>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</si>
  <si>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</si>
  <si>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</si>
  <si>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Ｒ７阿耕　経営体　長生中央　２－１工事（着手日指定型）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</si>
  <si>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</si>
  <si>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</si>
  <si>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</si>
  <si>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</si>
  <si>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</si>
  <si>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</si>
  <si>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</si>
  <si>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</si>
  <si>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</si>
  <si>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</si>
  <si>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</si>
  <si>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表土扱い（ほ場整備工）（標準区画0.3ha以上）
_x000d_はぎ取り戻し(表土はぎ）</t>
  </si>
  <si>
    <t>ha</t>
  </si>
  <si>
    <t>表土扱い（ほ場整備工）（標準区画0.3ha以上）
_x000d_はぎ取り戻し(表土戻し+整地)</t>
  </si>
  <si>
    <t>基盤造成・畦畔築立（標準区画0.3ha以上）
_x000d_基盤切盛+畦畔築立+基盤整地</t>
  </si>
  <si>
    <t>雑物除去（ほ場整備工）
_x000d_</t>
  </si>
  <si>
    <t>耕起砕土
_x000d_</t>
  </si>
  <si>
    <t>整形仕上げ工
_x000d_</t>
  </si>
  <si>
    <t>畦畔整形工
_x000d_</t>
  </si>
  <si>
    <t>㎡</t>
  </si>
  <si>
    <t>芝付
_x000d_</t>
  </si>
  <si>
    <t>進入路工
_x000d_</t>
  </si>
  <si>
    <t>機械盛土
_x000d_</t>
  </si>
  <si>
    <t>m3</t>
  </si>
  <si>
    <t>法面整形
_x000d_</t>
  </si>
  <si>
    <t>付帯工
_x000d_一筆排水工</t>
  </si>
  <si>
    <t>コンクリート分水槽据付
_x000d_据付,80kgを超え200kg以下,無し</t>
  </si>
  <si>
    <t>基</t>
  </si>
  <si>
    <t>田面排水口
_x000d_VUφ200</t>
  </si>
  <si>
    <t>ｍ</t>
  </si>
  <si>
    <t>田面排水口
_x000d_VPφ200</t>
  </si>
  <si>
    <t>構造物取壊し工
_x000d_</t>
  </si>
  <si>
    <t>コンクリート構造物取壊し
_x000d_無筋コンクリート</t>
  </si>
  <si>
    <t>舗装版破砕
_x000d_コンクリート舗装</t>
  </si>
  <si>
    <t>殻運搬・処理（産業廃棄物処分費）
_x000d_無筋コンクリート</t>
  </si>
  <si>
    <t>コンクリート構造物取壊し
_x000d_鉄筋コンクリート</t>
  </si>
  <si>
    <t>殻運搬・処理（産業廃棄物処分費）
_x000d_鉄筋コンクリート</t>
  </si>
  <si>
    <t>殻運搬・処理（産業廃棄物処分費）
_x000d_コンクリート舗装</t>
  </si>
  <si>
    <t>用水路工（管水路）
_x000d_</t>
  </si>
  <si>
    <t>管体土工
_x000d_</t>
  </si>
  <si>
    <t>掘削
_x000d_</t>
  </si>
  <si>
    <t>基面整正
_x000d_</t>
  </si>
  <si>
    <t>砂基礎
_x000d_①＋②</t>
  </si>
  <si>
    <t>砂基礎
_x000d_管体保護工</t>
  </si>
  <si>
    <t>埋戻
_x000d_流用土</t>
  </si>
  <si>
    <t>埋設表示テープ
_x000d_</t>
  </si>
  <si>
    <t>管水路工
_x000d_</t>
  </si>
  <si>
    <t>硬質塩化ビニル管
_x000d_φ150 RR</t>
  </si>
  <si>
    <t>硬質塩化ビニル管
_x000d_φ200 RR</t>
  </si>
  <si>
    <t>硬質塩化ビニル管
_x000d_φ250 RR</t>
  </si>
  <si>
    <t>硬質塩化ビニル管
_x000d_φ300 RR</t>
  </si>
  <si>
    <t>離脱防止継手
_x000d_φ250</t>
  </si>
  <si>
    <t>個</t>
  </si>
  <si>
    <t>離脱防止継手
_x000d_φ300</t>
  </si>
  <si>
    <t>鋳鉄製メカ型曲管　離脱防止機能付
_x000d_φ150 45°</t>
  </si>
  <si>
    <t>鋳鉄製メカ型曲管　離脱防止機能付
_x000d_φ150 22°1/2</t>
  </si>
  <si>
    <t>鋳鉄製メカ型曲管　離脱防止機能付
_x000d_φ150 11°1/4</t>
  </si>
  <si>
    <t>鋳鉄製メカ型曲管　離脱防止機能付
_x000d_φ150 5°5/8</t>
  </si>
  <si>
    <t>鋳鉄製メカ型曲管　離脱防止機能付
_x000d_φ200 22°1/2</t>
  </si>
  <si>
    <t>鋳鉄製メカ型曲管　離脱防止機能付
_x000d_φ200 11°1/4</t>
  </si>
  <si>
    <t>FRP製曲管　離脱防止機能付
_x000d_φ250 5°5/8</t>
  </si>
  <si>
    <t>FRP製曲管　離脱防止機能付
_x000d_φ300 45°</t>
  </si>
  <si>
    <t>FRP製T字管 離脱防止機能付
_x000d_φ250×75</t>
  </si>
  <si>
    <t>FRP製T字管 離脱防止機能付
_x000d_φ250×200</t>
  </si>
  <si>
    <t>鋳鉄製メカ型T字管　離脱防止機能付
_x000d_φ300×300</t>
  </si>
  <si>
    <t>鋳鉄製メカ型片落管　離脱防止機能付
_x000d_φ150×75</t>
  </si>
  <si>
    <t>鋳鉄製メカ型片落管　離脱防止機能付
_x000d_φ200×150</t>
  </si>
  <si>
    <t>鋳鉄製メカ型片落管　離脱防止機能付
_x000d_φ300×200</t>
  </si>
  <si>
    <t>鋳鉄製メカ型片落管　離脱防止機能付
_x000d_φ300×250</t>
  </si>
  <si>
    <t>メカ型キャップ
_x000d_φ200</t>
  </si>
  <si>
    <t>メカ型キャップ
_x000d_φ300</t>
  </si>
  <si>
    <t>仕切弁
_x000d_φ250</t>
  </si>
  <si>
    <t>箇所</t>
  </si>
  <si>
    <t>仕切弁
_x000d_φ300</t>
  </si>
  <si>
    <t>仕切弁室
_x000d_φ250 H=0.8m</t>
  </si>
  <si>
    <t>仕切弁室
_x000d_φ300 H=0.8m</t>
  </si>
  <si>
    <t>給水栓工
_x000d_</t>
  </si>
  <si>
    <t>自動給水栓設置工
_x000d_φ50</t>
  </si>
  <si>
    <t>自動給水栓設置工
_x000d_φ75</t>
  </si>
  <si>
    <t>分岐サドル
_x000d_</t>
  </si>
  <si>
    <t>鋳鉄製メカ型片落管　離脱防止機能付
_x000d_φ75×50</t>
  </si>
  <si>
    <t>バルブソケット
_x000d_φ75 メタル入り</t>
  </si>
  <si>
    <t>排水路工
_x000d_</t>
  </si>
  <si>
    <t>作業土工
_x000d_</t>
  </si>
  <si>
    <t>床掘り
_x000d_</t>
  </si>
  <si>
    <t>埋戻
_x000d_</t>
  </si>
  <si>
    <t>法面整形
_x000d_切土部</t>
  </si>
  <si>
    <t>植生工
_x000d_</t>
  </si>
  <si>
    <t>鉄筋コンクリート角フリューム
_x000d_300</t>
  </si>
  <si>
    <t>鉄筋コンクリート角フリューム
_x000d_400</t>
  </si>
  <si>
    <t>鉄筋コンクリート角フリューム
_x000d_500</t>
  </si>
  <si>
    <t>鉄筋コンクリート角フリューム
_x000d_500 支給品</t>
  </si>
  <si>
    <t>鉄筋コンクリート大型フリューム
_x000d_H700×B800</t>
  </si>
  <si>
    <t>鉄筋コンクリート大型フリューム
_x000d_H1100×B1200</t>
  </si>
  <si>
    <t>ヒューム管
_x000d_HPΦ300</t>
  </si>
  <si>
    <t>ヒューム管
_x000d_HPΦ600 支給品</t>
  </si>
  <si>
    <t>ヒューム管
_x000d_HPΦ800</t>
  </si>
  <si>
    <t>ボックスカルバート工
_x000d_W1000*B1000</t>
  </si>
  <si>
    <t>ボックスカルバート工
_x000d_W1300*B1300</t>
  </si>
  <si>
    <t>付帯工
_x000d_</t>
  </si>
  <si>
    <t>現場打桝
_x000d_800-2型</t>
  </si>
  <si>
    <t>現場打桝
_x000d_1000-1型</t>
  </si>
  <si>
    <t>現場打桝
_x000d_1000-2型</t>
  </si>
  <si>
    <t>現場打桝
_x000d_1200型</t>
  </si>
  <si>
    <t>現場打桝
_x000d_1500型</t>
  </si>
  <si>
    <t>現場打桝
_x000d_1600-2型</t>
  </si>
  <si>
    <t>現場打桝
_x000d_1800-1型</t>
  </si>
  <si>
    <t>急流式落差工
_x000d_KF300-1</t>
  </si>
  <si>
    <t>受台
_x000d_KF300-1</t>
  </si>
  <si>
    <t>止め壁
_x000d_KF300-1</t>
  </si>
  <si>
    <t>急流式落差工
_x000d_KF400-1</t>
  </si>
  <si>
    <t>受台
_x000d_KF400-1</t>
  </si>
  <si>
    <t>止め壁
_x000d_KF400-1</t>
  </si>
  <si>
    <t>現場取合工
_x000d_400-1型 止めコンクリート含む</t>
  </si>
  <si>
    <t>現場取合工
_x000d_500-1型 止めコンクリート含む</t>
  </si>
  <si>
    <t>現場取合工
_x000d_800型 止めコンクリート含む</t>
  </si>
  <si>
    <t>現場取合工
_x000d_1200型 止めコンクリート含む</t>
  </si>
  <si>
    <t>現況取付工
_x000d_11-3-1号</t>
  </si>
  <si>
    <t>現場打桝
_x000d_11-3-2号</t>
  </si>
  <si>
    <t>鋼製グレーチング
_x000d_T-14 995×700</t>
  </si>
  <si>
    <t>道路工
_x000d_</t>
  </si>
  <si>
    <t>盛土工
_x000d_</t>
  </si>
  <si>
    <t>盛土工
_x000d_購入土</t>
  </si>
  <si>
    <t>盛土工
_x000d_流用土</t>
  </si>
  <si>
    <t>法面整形
_x000d_盛土部</t>
  </si>
  <si>
    <t>砂利舗装工
_x000d_</t>
  </si>
  <si>
    <t>敷砂利
_x000d_再生ｸﾗｯｼｬﾗﾝ,RC-40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</si>
  <si>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</si>
  <si>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</si>
  <si>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</si>
  <si>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</si>
  <si>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</si>
  <si>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重建設機械分解・組立・輸送
_x000d_</t>
  </si>
  <si>
    <t>台</t>
  </si>
  <si>
    <t>現場管理費
_x000d_</t>
  </si>
  <si>
    <t>現場管理費（率計上）
_x000d_</t>
  </si>
  <si>
    <t>一般管理費等
_x000d_</t>
  </si>
  <si>
    <t>一括計上価格
_x000d_</t>
  </si>
  <si>
    <t>技術管理費
_x000d_</t>
  </si>
  <si>
    <t>六価クロム溶出試験費
_x000d_</t>
  </si>
  <si>
    <t>六価クロム溶出試験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</si>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</sst>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+G11+G136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+G13+G38+G81+G125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+G14+G20+G23+G27+G31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+G15+G16+G17+G18+G19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2.3300000000000001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2.25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18</v>
      </c>
      <c r="F17" s="18">
        <v>2.29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18</v>
      </c>
      <c r="F18" s="18">
        <v>2.25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18</v>
      </c>
      <c r="F19" s="18">
        <v>2.25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15" t="s">
        <v>23</v>
      </c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24</v>
      </c>
      <c r="E21" s="17" t="s">
        <v>25</v>
      </c>
      <c r="F21" s="18">
        <v>390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25</v>
      </c>
      <c r="F22" s="18">
        <v>10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27</v>
      </c>
      <c r="D23" s="16"/>
      <c r="E23" s="17" t="s">
        <v>13</v>
      </c>
      <c r="F23" s="18">
        <v>1</v>
      </c>
      <c r="G23" s="19">
        <f>+G24+G25+G26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28</v>
      </c>
      <c r="E24" s="17" t="s">
        <v>29</v>
      </c>
      <c r="F24" s="18">
        <v>11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25</v>
      </c>
      <c r="F25" s="18">
        <v>13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25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15" t="s">
        <v>31</v>
      </c>
      <c r="D27" s="16"/>
      <c r="E27" s="17" t="s">
        <v>13</v>
      </c>
      <c r="F27" s="18">
        <v>1</v>
      </c>
      <c r="G27" s="19">
        <f>+G28+G29+G30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32</v>
      </c>
      <c r="E28" s="17" t="s">
        <v>33</v>
      </c>
      <c r="F28" s="18">
        <v>15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34</v>
      </c>
      <c r="E29" s="17" t="s">
        <v>35</v>
      </c>
      <c r="F29" s="18">
        <v>6.4000000000000004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35</v>
      </c>
      <c r="F30" s="18">
        <v>14.6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37</v>
      </c>
      <c r="D31" s="16"/>
      <c r="E31" s="17" t="s">
        <v>13</v>
      </c>
      <c r="F31" s="18">
        <v>1</v>
      </c>
      <c r="G31" s="19">
        <f>+G32+G33+G34+G35+G36+G37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38</v>
      </c>
      <c r="E32" s="17" t="s">
        <v>29</v>
      </c>
      <c r="F32" s="18">
        <v>200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39</v>
      </c>
      <c r="E33" s="17" t="s">
        <v>25</v>
      </c>
      <c r="F33" s="18">
        <v>670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40</v>
      </c>
      <c r="E34" s="17" t="s">
        <v>29</v>
      </c>
      <c r="F34" s="18">
        <v>200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41</v>
      </c>
      <c r="E35" s="17" t="s">
        <v>29</v>
      </c>
      <c r="F35" s="18">
        <v>20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42</v>
      </c>
      <c r="E36" s="17" t="s">
        <v>29</v>
      </c>
      <c r="F36" s="18">
        <v>20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43</v>
      </c>
      <c r="E37" s="17" t="s">
        <v>29</v>
      </c>
      <c r="F37" s="18">
        <v>67</v>
      </c>
      <c r="G37" s="25"/>
      <c r="H37" s="20"/>
      <c r="I37" s="21">
        <v>28</v>
      </c>
      <c r="J37" s="21">
        <v>4</v>
      </c>
    </row>
    <row r="38" ht="42" customHeight="1">
      <c r="A38" s="22"/>
      <c r="B38" s="15" t="s">
        <v>44</v>
      </c>
      <c r="C38" s="15"/>
      <c r="D38" s="16"/>
      <c r="E38" s="17" t="s">
        <v>13</v>
      </c>
      <c r="F38" s="18">
        <v>1</v>
      </c>
      <c r="G38" s="19">
        <f>+G39+G46+G75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45</v>
      </c>
      <c r="D39" s="16"/>
      <c r="E39" s="17" t="s">
        <v>13</v>
      </c>
      <c r="F39" s="18">
        <v>1</v>
      </c>
      <c r="G39" s="19">
        <f>+G40+G41+G42+G43+G44+G45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46</v>
      </c>
      <c r="E40" s="17" t="s">
        <v>29</v>
      </c>
      <c r="F40" s="18">
        <v>330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47</v>
      </c>
      <c r="E41" s="17" t="s">
        <v>25</v>
      </c>
      <c r="F41" s="18">
        <v>270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48</v>
      </c>
      <c r="E42" s="17" t="s">
        <v>29</v>
      </c>
      <c r="F42" s="18">
        <v>15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49</v>
      </c>
      <c r="E43" s="17" t="s">
        <v>29</v>
      </c>
      <c r="F43" s="18">
        <v>8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50</v>
      </c>
      <c r="E44" s="17" t="s">
        <v>29</v>
      </c>
      <c r="F44" s="18">
        <v>320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51</v>
      </c>
      <c r="E45" s="17" t="s">
        <v>35</v>
      </c>
      <c r="F45" s="18">
        <v>50.600000000000001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15" t="s">
        <v>52</v>
      </c>
      <c r="D46" s="16"/>
      <c r="E46" s="17" t="s">
        <v>13</v>
      </c>
      <c r="F46" s="18">
        <v>1</v>
      </c>
      <c r="G46" s="19">
        <f>+G47+G48+G49+G50+G51+G52+G53+G54+G55+G56+G57+G58+G59+G60+G61+G62+G63+G64+G65+G66+G67+G68+G69+G70+G71+G72+G73+G74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53</v>
      </c>
      <c r="E47" s="17" t="s">
        <v>35</v>
      </c>
      <c r="F47" s="18">
        <v>204.09999999999999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54</v>
      </c>
      <c r="E48" s="17" t="s">
        <v>35</v>
      </c>
      <c r="F48" s="18">
        <v>132.69999999999999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55</v>
      </c>
      <c r="E49" s="17" t="s">
        <v>35</v>
      </c>
      <c r="F49" s="18">
        <v>81.5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56</v>
      </c>
      <c r="E50" s="17" t="s">
        <v>35</v>
      </c>
      <c r="F50" s="18">
        <v>81.299999999999997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57</v>
      </c>
      <c r="E51" s="17" t="s">
        <v>58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59</v>
      </c>
      <c r="E52" s="17" t="s">
        <v>58</v>
      </c>
      <c r="F52" s="18">
        <v>4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60</v>
      </c>
      <c r="E53" s="17" t="s">
        <v>58</v>
      </c>
      <c r="F53" s="18">
        <v>6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61</v>
      </c>
      <c r="E54" s="17" t="s">
        <v>58</v>
      </c>
      <c r="F54" s="18">
        <v>2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62</v>
      </c>
      <c r="E55" s="17" t="s">
        <v>58</v>
      </c>
      <c r="F55" s="18">
        <v>2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63</v>
      </c>
      <c r="E56" s="17" t="s">
        <v>58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64</v>
      </c>
      <c r="E57" s="17" t="s">
        <v>58</v>
      </c>
      <c r="F57" s="18">
        <v>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65</v>
      </c>
      <c r="E58" s="17" t="s">
        <v>58</v>
      </c>
      <c r="F58" s="18">
        <v>2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66</v>
      </c>
      <c r="E59" s="17" t="s">
        <v>58</v>
      </c>
      <c r="F59" s="18">
        <v>1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67</v>
      </c>
      <c r="E60" s="17" t="s">
        <v>58</v>
      </c>
      <c r="F60" s="18">
        <v>4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68</v>
      </c>
      <c r="E61" s="17" t="s">
        <v>58</v>
      </c>
      <c r="F61" s="18">
        <v>1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69</v>
      </c>
      <c r="E62" s="17" t="s">
        <v>58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70</v>
      </c>
      <c r="E63" s="17" t="s">
        <v>58</v>
      </c>
      <c r="F63" s="18">
        <v>2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71</v>
      </c>
      <c r="E64" s="17" t="s">
        <v>58</v>
      </c>
      <c r="F64" s="18">
        <v>1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72</v>
      </c>
      <c r="E65" s="17" t="s">
        <v>58</v>
      </c>
      <c r="F65" s="18">
        <v>1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72</v>
      </c>
      <c r="E66" s="17" t="s">
        <v>58</v>
      </c>
      <c r="F66" s="18">
        <v>1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73</v>
      </c>
      <c r="E67" s="17" t="s">
        <v>58</v>
      </c>
      <c r="F67" s="18">
        <v>1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74</v>
      </c>
      <c r="E68" s="17" t="s">
        <v>58</v>
      </c>
      <c r="F68" s="18">
        <v>1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75</v>
      </c>
      <c r="E69" s="17" t="s">
        <v>58</v>
      </c>
      <c r="F69" s="18">
        <v>1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76</v>
      </c>
      <c r="E70" s="17" t="s">
        <v>58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77</v>
      </c>
      <c r="E71" s="17" t="s">
        <v>78</v>
      </c>
      <c r="F71" s="18">
        <v>1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79</v>
      </c>
      <c r="E72" s="17" t="s">
        <v>78</v>
      </c>
      <c r="F72" s="18">
        <v>1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80</v>
      </c>
      <c r="E73" s="17" t="s">
        <v>78</v>
      </c>
      <c r="F73" s="18">
        <v>1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81</v>
      </c>
      <c r="E74" s="17" t="s">
        <v>78</v>
      </c>
      <c r="F74" s="18">
        <v>1</v>
      </c>
      <c r="G74" s="25"/>
      <c r="H74" s="20"/>
      <c r="I74" s="21">
        <v>65</v>
      </c>
      <c r="J74" s="21">
        <v>4</v>
      </c>
    </row>
    <row r="75" ht="42" customHeight="1">
      <c r="A75" s="22"/>
      <c r="B75" s="23"/>
      <c r="C75" s="15" t="s">
        <v>82</v>
      </c>
      <c r="D75" s="16"/>
      <c r="E75" s="17" t="s">
        <v>13</v>
      </c>
      <c r="F75" s="18">
        <v>1</v>
      </c>
      <c r="G75" s="19">
        <f>+G76+G77+G78+G79+G80</f>
        <v>0</v>
      </c>
      <c r="H75" s="20"/>
      <c r="I75" s="21">
        <v>66</v>
      </c>
      <c r="J75" s="21">
        <v>3</v>
      </c>
    </row>
    <row r="76" ht="42" customHeight="1">
      <c r="A76" s="22"/>
      <c r="B76" s="23"/>
      <c r="C76" s="23"/>
      <c r="D76" s="24" t="s">
        <v>83</v>
      </c>
      <c r="E76" s="17" t="s">
        <v>33</v>
      </c>
      <c r="F76" s="18">
        <v>1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84</v>
      </c>
      <c r="E77" s="17" t="s">
        <v>33</v>
      </c>
      <c r="F77" s="18">
        <v>6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85</v>
      </c>
      <c r="E78" s="17" t="s">
        <v>13</v>
      </c>
      <c r="F78" s="18">
        <v>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86</v>
      </c>
      <c r="E79" s="17" t="s">
        <v>58</v>
      </c>
      <c r="F79" s="18">
        <v>1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87</v>
      </c>
      <c r="E80" s="17" t="s">
        <v>58</v>
      </c>
      <c r="F80" s="18">
        <v>6</v>
      </c>
      <c r="G80" s="25"/>
      <c r="H80" s="20"/>
      <c r="I80" s="21">
        <v>71</v>
      </c>
      <c r="J80" s="21">
        <v>4</v>
      </c>
    </row>
    <row r="81" ht="42" customHeight="1">
      <c r="A81" s="22"/>
      <c r="B81" s="15" t="s">
        <v>88</v>
      </c>
      <c r="C81" s="15"/>
      <c r="D81" s="16"/>
      <c r="E81" s="17" t="s">
        <v>13</v>
      </c>
      <c r="F81" s="18">
        <v>1</v>
      </c>
      <c r="G81" s="19">
        <f>+G82+G87+G90+G92+G104</f>
        <v>0</v>
      </c>
      <c r="H81" s="20"/>
      <c r="I81" s="21">
        <v>72</v>
      </c>
      <c r="J81" s="21">
        <v>2</v>
      </c>
    </row>
    <row r="82" ht="42" customHeight="1">
      <c r="A82" s="22"/>
      <c r="B82" s="23"/>
      <c r="C82" s="15" t="s">
        <v>89</v>
      </c>
      <c r="D82" s="16"/>
      <c r="E82" s="17" t="s">
        <v>13</v>
      </c>
      <c r="F82" s="18">
        <v>1</v>
      </c>
      <c r="G82" s="19">
        <f>+G83+G84+G85+G86</f>
        <v>0</v>
      </c>
      <c r="H82" s="20"/>
      <c r="I82" s="21">
        <v>73</v>
      </c>
      <c r="J82" s="21">
        <v>3</v>
      </c>
    </row>
    <row r="83" ht="42" customHeight="1">
      <c r="A83" s="22"/>
      <c r="B83" s="23"/>
      <c r="C83" s="23"/>
      <c r="D83" s="24" t="s">
        <v>46</v>
      </c>
      <c r="E83" s="17" t="s">
        <v>29</v>
      </c>
      <c r="F83" s="18">
        <v>550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90</v>
      </c>
      <c r="E84" s="17" t="s">
        <v>29</v>
      </c>
      <c r="F84" s="18">
        <v>1240</v>
      </c>
      <c r="G84" s="25"/>
      <c r="H84" s="20"/>
      <c r="I84" s="21">
        <v>75</v>
      </c>
      <c r="J84" s="21">
        <v>4</v>
      </c>
    </row>
    <row r="85" ht="42" customHeight="1">
      <c r="A85" s="22"/>
      <c r="B85" s="23"/>
      <c r="C85" s="23"/>
      <c r="D85" s="24" t="s">
        <v>47</v>
      </c>
      <c r="E85" s="17" t="s">
        <v>25</v>
      </c>
      <c r="F85" s="18">
        <v>450</v>
      </c>
      <c r="G85" s="25"/>
      <c r="H85" s="20"/>
      <c r="I85" s="21">
        <v>76</v>
      </c>
      <c r="J85" s="21">
        <v>4</v>
      </c>
    </row>
    <row r="86" ht="42" customHeight="1">
      <c r="A86" s="22"/>
      <c r="B86" s="23"/>
      <c r="C86" s="23"/>
      <c r="D86" s="24" t="s">
        <v>91</v>
      </c>
      <c r="E86" s="17" t="s">
        <v>29</v>
      </c>
      <c r="F86" s="18">
        <v>830</v>
      </c>
      <c r="G86" s="25"/>
      <c r="H86" s="20"/>
      <c r="I86" s="21">
        <v>77</v>
      </c>
      <c r="J86" s="21">
        <v>4</v>
      </c>
    </row>
    <row r="87" ht="42" customHeight="1">
      <c r="A87" s="22"/>
      <c r="B87" s="23"/>
      <c r="C87" s="15" t="s">
        <v>23</v>
      </c>
      <c r="D87" s="16"/>
      <c r="E87" s="17" t="s">
        <v>13</v>
      </c>
      <c r="F87" s="18">
        <v>1</v>
      </c>
      <c r="G87" s="19">
        <f>+G88+G89</f>
        <v>0</v>
      </c>
      <c r="H87" s="20"/>
      <c r="I87" s="21">
        <v>78</v>
      </c>
      <c r="J87" s="21">
        <v>3</v>
      </c>
    </row>
    <row r="88" ht="42" customHeight="1">
      <c r="A88" s="22"/>
      <c r="B88" s="23"/>
      <c r="C88" s="23"/>
      <c r="D88" s="24" t="s">
        <v>92</v>
      </c>
      <c r="E88" s="17" t="s">
        <v>25</v>
      </c>
      <c r="F88" s="18">
        <v>690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30</v>
      </c>
      <c r="E89" s="17" t="s">
        <v>25</v>
      </c>
      <c r="F89" s="18">
        <v>530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15" t="s">
        <v>93</v>
      </c>
      <c r="D90" s="16"/>
      <c r="E90" s="17" t="s">
        <v>13</v>
      </c>
      <c r="F90" s="18">
        <v>1</v>
      </c>
      <c r="G90" s="19">
        <f>+G91</f>
        <v>0</v>
      </c>
      <c r="H90" s="20"/>
      <c r="I90" s="21">
        <v>81</v>
      </c>
      <c r="J90" s="21">
        <v>3</v>
      </c>
    </row>
    <row r="91" ht="42" customHeight="1">
      <c r="A91" s="22"/>
      <c r="B91" s="23"/>
      <c r="C91" s="23"/>
      <c r="D91" s="24" t="s">
        <v>26</v>
      </c>
      <c r="E91" s="17" t="s">
        <v>25</v>
      </c>
      <c r="F91" s="18">
        <v>1220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15" t="s">
        <v>88</v>
      </c>
      <c r="D92" s="16"/>
      <c r="E92" s="17" t="s">
        <v>13</v>
      </c>
      <c r="F92" s="18">
        <v>1</v>
      </c>
      <c r="G92" s="19">
        <f>+G93+G94+G95+G96+G97+G98+G99+G100+G101+G102+G103</f>
        <v>0</v>
      </c>
      <c r="H92" s="20"/>
      <c r="I92" s="21">
        <v>83</v>
      </c>
      <c r="J92" s="21">
        <v>3</v>
      </c>
    </row>
    <row r="93" ht="42" customHeight="1">
      <c r="A93" s="22"/>
      <c r="B93" s="23"/>
      <c r="C93" s="23"/>
      <c r="D93" s="24" t="s">
        <v>94</v>
      </c>
      <c r="E93" s="17" t="s">
        <v>35</v>
      </c>
      <c r="F93" s="18">
        <v>86.200000000000003</v>
      </c>
      <c r="G93" s="25"/>
      <c r="H93" s="20"/>
      <c r="I93" s="21">
        <v>84</v>
      </c>
      <c r="J93" s="21">
        <v>4</v>
      </c>
    </row>
    <row r="94" ht="42" customHeight="1">
      <c r="A94" s="22"/>
      <c r="B94" s="23"/>
      <c r="C94" s="23"/>
      <c r="D94" s="24" t="s">
        <v>95</v>
      </c>
      <c r="E94" s="17" t="s">
        <v>35</v>
      </c>
      <c r="F94" s="18">
        <v>117.59999999999999</v>
      </c>
      <c r="G94" s="25"/>
      <c r="H94" s="20"/>
      <c r="I94" s="21">
        <v>85</v>
      </c>
      <c r="J94" s="21">
        <v>4</v>
      </c>
    </row>
    <row r="95" ht="42" customHeight="1">
      <c r="A95" s="22"/>
      <c r="B95" s="23"/>
      <c r="C95" s="23"/>
      <c r="D95" s="24" t="s">
        <v>96</v>
      </c>
      <c r="E95" s="17" t="s">
        <v>35</v>
      </c>
      <c r="F95" s="18">
        <v>84.200000000000003</v>
      </c>
      <c r="G95" s="25"/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97</v>
      </c>
      <c r="E96" s="17" t="s">
        <v>35</v>
      </c>
      <c r="F96" s="18">
        <v>16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23"/>
      <c r="D97" s="24" t="s">
        <v>98</v>
      </c>
      <c r="E97" s="17" t="s">
        <v>35</v>
      </c>
      <c r="F97" s="18">
        <v>101.09999999999999</v>
      </c>
      <c r="G97" s="25"/>
      <c r="H97" s="20"/>
      <c r="I97" s="21">
        <v>88</v>
      </c>
      <c r="J97" s="21">
        <v>4</v>
      </c>
    </row>
    <row r="98" ht="42" customHeight="1">
      <c r="A98" s="22"/>
      <c r="B98" s="23"/>
      <c r="C98" s="23"/>
      <c r="D98" s="24" t="s">
        <v>99</v>
      </c>
      <c r="E98" s="17" t="s">
        <v>35</v>
      </c>
      <c r="F98" s="18">
        <v>98.900000000000006</v>
      </c>
      <c r="G98" s="25"/>
      <c r="H98" s="20"/>
      <c r="I98" s="21">
        <v>89</v>
      </c>
      <c r="J98" s="21">
        <v>4</v>
      </c>
    </row>
    <row r="99" ht="42" customHeight="1">
      <c r="A99" s="22"/>
      <c r="B99" s="23"/>
      <c r="C99" s="23"/>
      <c r="D99" s="24" t="s">
        <v>100</v>
      </c>
      <c r="E99" s="17" t="s">
        <v>35</v>
      </c>
      <c r="F99" s="18">
        <v>12.4</v>
      </c>
      <c r="G99" s="25"/>
      <c r="H99" s="20"/>
      <c r="I99" s="21">
        <v>90</v>
      </c>
      <c r="J99" s="21">
        <v>4</v>
      </c>
    </row>
    <row r="100" ht="42" customHeight="1">
      <c r="A100" s="22"/>
      <c r="B100" s="23"/>
      <c r="C100" s="23"/>
      <c r="D100" s="24" t="s">
        <v>101</v>
      </c>
      <c r="E100" s="17" t="s">
        <v>35</v>
      </c>
      <c r="F100" s="18">
        <v>6</v>
      </c>
      <c r="G100" s="25"/>
      <c r="H100" s="20"/>
      <c r="I100" s="21">
        <v>91</v>
      </c>
      <c r="J100" s="21">
        <v>4</v>
      </c>
    </row>
    <row r="101" ht="42" customHeight="1">
      <c r="A101" s="22"/>
      <c r="B101" s="23"/>
      <c r="C101" s="23"/>
      <c r="D101" s="24" t="s">
        <v>102</v>
      </c>
      <c r="E101" s="17" t="s">
        <v>35</v>
      </c>
      <c r="F101" s="18">
        <v>13.1</v>
      </c>
      <c r="G101" s="25"/>
      <c r="H101" s="20"/>
      <c r="I101" s="21">
        <v>92</v>
      </c>
      <c r="J101" s="21">
        <v>4</v>
      </c>
    </row>
    <row r="102" ht="42" customHeight="1">
      <c r="A102" s="22"/>
      <c r="B102" s="23"/>
      <c r="C102" s="23"/>
      <c r="D102" s="24" t="s">
        <v>103</v>
      </c>
      <c r="E102" s="17" t="s">
        <v>35</v>
      </c>
      <c r="F102" s="18">
        <v>9</v>
      </c>
      <c r="G102" s="25"/>
      <c r="H102" s="20"/>
      <c r="I102" s="21">
        <v>93</v>
      </c>
      <c r="J102" s="21">
        <v>4</v>
      </c>
    </row>
    <row r="103" ht="42" customHeight="1">
      <c r="A103" s="22"/>
      <c r="B103" s="23"/>
      <c r="C103" s="23"/>
      <c r="D103" s="24" t="s">
        <v>104</v>
      </c>
      <c r="E103" s="17" t="s">
        <v>35</v>
      </c>
      <c r="F103" s="18">
        <v>8</v>
      </c>
      <c r="G103" s="25"/>
      <c r="H103" s="20"/>
      <c r="I103" s="21">
        <v>94</v>
      </c>
      <c r="J103" s="21">
        <v>4</v>
      </c>
    </row>
    <row r="104" ht="42" customHeight="1">
      <c r="A104" s="22"/>
      <c r="B104" s="23"/>
      <c r="C104" s="15" t="s">
        <v>105</v>
      </c>
      <c r="D104" s="16"/>
      <c r="E104" s="17" t="s">
        <v>13</v>
      </c>
      <c r="F104" s="18">
        <v>1</v>
      </c>
      <c r="G104" s="19">
        <f>+G105+G106+G107+G108+G109+G110+G111+G112+G113+G114+G115+G116+G117+G118+G119+G120+G121+G122+G123+G124</f>
        <v>0</v>
      </c>
      <c r="H104" s="20"/>
      <c r="I104" s="21">
        <v>95</v>
      </c>
      <c r="J104" s="21">
        <v>3</v>
      </c>
    </row>
    <row r="105" ht="42" customHeight="1">
      <c r="A105" s="22"/>
      <c r="B105" s="23"/>
      <c r="C105" s="23"/>
      <c r="D105" s="24" t="s">
        <v>106</v>
      </c>
      <c r="E105" s="17" t="s">
        <v>78</v>
      </c>
      <c r="F105" s="18">
        <v>1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107</v>
      </c>
      <c r="E106" s="17" t="s">
        <v>78</v>
      </c>
      <c r="F106" s="18">
        <v>1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23"/>
      <c r="D107" s="24" t="s">
        <v>108</v>
      </c>
      <c r="E107" s="17" t="s">
        <v>78</v>
      </c>
      <c r="F107" s="18">
        <v>1</v>
      </c>
      <c r="G107" s="25"/>
      <c r="H107" s="20"/>
      <c r="I107" s="21">
        <v>98</v>
      </c>
      <c r="J107" s="21">
        <v>4</v>
      </c>
    </row>
    <row r="108" ht="42" customHeight="1">
      <c r="A108" s="22"/>
      <c r="B108" s="23"/>
      <c r="C108" s="23"/>
      <c r="D108" s="24" t="s">
        <v>109</v>
      </c>
      <c r="E108" s="17" t="s">
        <v>78</v>
      </c>
      <c r="F108" s="18">
        <v>1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23"/>
      <c r="D109" s="24" t="s">
        <v>110</v>
      </c>
      <c r="E109" s="17" t="s">
        <v>78</v>
      </c>
      <c r="F109" s="18">
        <v>1</v>
      </c>
      <c r="G109" s="25"/>
      <c r="H109" s="20"/>
      <c r="I109" s="21">
        <v>100</v>
      </c>
      <c r="J109" s="21">
        <v>4</v>
      </c>
    </row>
    <row r="110" ht="42" customHeight="1">
      <c r="A110" s="22"/>
      <c r="B110" s="23"/>
      <c r="C110" s="23"/>
      <c r="D110" s="24" t="s">
        <v>111</v>
      </c>
      <c r="E110" s="17" t="s">
        <v>78</v>
      </c>
      <c r="F110" s="18">
        <v>1</v>
      </c>
      <c r="G110" s="25"/>
      <c r="H110" s="20"/>
      <c r="I110" s="21">
        <v>101</v>
      </c>
      <c r="J110" s="21">
        <v>4</v>
      </c>
    </row>
    <row r="111" ht="42" customHeight="1">
      <c r="A111" s="22"/>
      <c r="B111" s="23"/>
      <c r="C111" s="23"/>
      <c r="D111" s="24" t="s">
        <v>112</v>
      </c>
      <c r="E111" s="17" t="s">
        <v>78</v>
      </c>
      <c r="F111" s="18">
        <v>1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23"/>
      <c r="C112" s="23"/>
      <c r="D112" s="24" t="s">
        <v>113</v>
      </c>
      <c r="E112" s="17" t="s">
        <v>13</v>
      </c>
      <c r="F112" s="18">
        <v>1</v>
      </c>
      <c r="G112" s="25"/>
      <c r="H112" s="20"/>
      <c r="I112" s="21">
        <v>103</v>
      </c>
      <c r="J112" s="21">
        <v>4</v>
      </c>
    </row>
    <row r="113" ht="42" customHeight="1">
      <c r="A113" s="22"/>
      <c r="B113" s="23"/>
      <c r="C113" s="23"/>
      <c r="D113" s="24" t="s">
        <v>114</v>
      </c>
      <c r="E113" s="17" t="s">
        <v>78</v>
      </c>
      <c r="F113" s="18">
        <v>1</v>
      </c>
      <c r="G113" s="25"/>
      <c r="H113" s="20"/>
      <c r="I113" s="21">
        <v>104</v>
      </c>
      <c r="J113" s="21">
        <v>4</v>
      </c>
    </row>
    <row r="114" ht="42" customHeight="1">
      <c r="A114" s="22"/>
      <c r="B114" s="23"/>
      <c r="C114" s="23"/>
      <c r="D114" s="24" t="s">
        <v>115</v>
      </c>
      <c r="E114" s="17" t="s">
        <v>78</v>
      </c>
      <c r="F114" s="18">
        <v>1</v>
      </c>
      <c r="G114" s="25"/>
      <c r="H114" s="20"/>
      <c r="I114" s="21">
        <v>105</v>
      </c>
      <c r="J114" s="21">
        <v>4</v>
      </c>
    </row>
    <row r="115" ht="42" customHeight="1">
      <c r="A115" s="22"/>
      <c r="B115" s="23"/>
      <c r="C115" s="23"/>
      <c r="D115" s="24" t="s">
        <v>116</v>
      </c>
      <c r="E115" s="17" t="s">
        <v>13</v>
      </c>
      <c r="F115" s="18">
        <v>1</v>
      </c>
      <c r="G115" s="25"/>
      <c r="H115" s="20"/>
      <c r="I115" s="21">
        <v>106</v>
      </c>
      <c r="J115" s="21">
        <v>4</v>
      </c>
    </row>
    <row r="116" ht="42" customHeight="1">
      <c r="A116" s="22"/>
      <c r="B116" s="23"/>
      <c r="C116" s="23"/>
      <c r="D116" s="24" t="s">
        <v>117</v>
      </c>
      <c r="E116" s="17" t="s">
        <v>78</v>
      </c>
      <c r="F116" s="18">
        <v>1</v>
      </c>
      <c r="G116" s="25"/>
      <c r="H116" s="20"/>
      <c r="I116" s="21">
        <v>107</v>
      </c>
      <c r="J116" s="21">
        <v>4</v>
      </c>
    </row>
    <row r="117" ht="42" customHeight="1">
      <c r="A117" s="22"/>
      <c r="B117" s="23"/>
      <c r="C117" s="23"/>
      <c r="D117" s="24" t="s">
        <v>118</v>
      </c>
      <c r="E117" s="17" t="s">
        <v>78</v>
      </c>
      <c r="F117" s="18">
        <v>1</v>
      </c>
      <c r="G117" s="25"/>
      <c r="H117" s="20"/>
      <c r="I117" s="21">
        <v>108</v>
      </c>
      <c r="J117" s="21">
        <v>4</v>
      </c>
    </row>
    <row r="118" ht="42" customHeight="1">
      <c r="A118" s="22"/>
      <c r="B118" s="23"/>
      <c r="C118" s="23"/>
      <c r="D118" s="24" t="s">
        <v>119</v>
      </c>
      <c r="E118" s="17" t="s">
        <v>78</v>
      </c>
      <c r="F118" s="18">
        <v>2</v>
      </c>
      <c r="G118" s="25"/>
      <c r="H118" s="20"/>
      <c r="I118" s="21">
        <v>109</v>
      </c>
      <c r="J118" s="21">
        <v>4</v>
      </c>
    </row>
    <row r="119" ht="42" customHeight="1">
      <c r="A119" s="22"/>
      <c r="B119" s="23"/>
      <c r="C119" s="23"/>
      <c r="D119" s="24" t="s">
        <v>120</v>
      </c>
      <c r="E119" s="17" t="s">
        <v>78</v>
      </c>
      <c r="F119" s="18">
        <v>1</v>
      </c>
      <c r="G119" s="25"/>
      <c r="H119" s="20"/>
      <c r="I119" s="21">
        <v>110</v>
      </c>
      <c r="J119" s="21">
        <v>4</v>
      </c>
    </row>
    <row r="120" ht="42" customHeight="1">
      <c r="A120" s="22"/>
      <c r="B120" s="23"/>
      <c r="C120" s="23"/>
      <c r="D120" s="24" t="s">
        <v>121</v>
      </c>
      <c r="E120" s="17" t="s">
        <v>78</v>
      </c>
      <c r="F120" s="18">
        <v>1</v>
      </c>
      <c r="G120" s="25"/>
      <c r="H120" s="20"/>
      <c r="I120" s="21">
        <v>111</v>
      </c>
      <c r="J120" s="21">
        <v>4</v>
      </c>
    </row>
    <row r="121" ht="42" customHeight="1">
      <c r="A121" s="22"/>
      <c r="B121" s="23"/>
      <c r="C121" s="23"/>
      <c r="D121" s="24" t="s">
        <v>122</v>
      </c>
      <c r="E121" s="17" t="s">
        <v>78</v>
      </c>
      <c r="F121" s="18">
        <v>1</v>
      </c>
      <c r="G121" s="25"/>
      <c r="H121" s="20"/>
      <c r="I121" s="21">
        <v>112</v>
      </c>
      <c r="J121" s="21">
        <v>4</v>
      </c>
    </row>
    <row r="122" ht="42" customHeight="1">
      <c r="A122" s="22"/>
      <c r="B122" s="23"/>
      <c r="C122" s="23"/>
      <c r="D122" s="24" t="s">
        <v>123</v>
      </c>
      <c r="E122" s="17" t="s">
        <v>13</v>
      </c>
      <c r="F122" s="18">
        <v>1</v>
      </c>
      <c r="G122" s="25"/>
      <c r="H122" s="20"/>
      <c r="I122" s="21">
        <v>113</v>
      </c>
      <c r="J122" s="21">
        <v>4</v>
      </c>
    </row>
    <row r="123" ht="42" customHeight="1">
      <c r="A123" s="22"/>
      <c r="B123" s="23"/>
      <c r="C123" s="23"/>
      <c r="D123" s="24" t="s">
        <v>124</v>
      </c>
      <c r="E123" s="17" t="s">
        <v>78</v>
      </c>
      <c r="F123" s="18">
        <v>1</v>
      </c>
      <c r="G123" s="25"/>
      <c r="H123" s="20"/>
      <c r="I123" s="21">
        <v>114</v>
      </c>
      <c r="J123" s="21">
        <v>4</v>
      </c>
    </row>
    <row r="124" ht="42" customHeight="1">
      <c r="A124" s="22"/>
      <c r="B124" s="23"/>
      <c r="C124" s="23"/>
      <c r="D124" s="24" t="s">
        <v>125</v>
      </c>
      <c r="E124" s="17" t="s">
        <v>58</v>
      </c>
      <c r="F124" s="18">
        <v>33</v>
      </c>
      <c r="G124" s="25"/>
      <c r="H124" s="20"/>
      <c r="I124" s="21">
        <v>115</v>
      </c>
      <c r="J124" s="21">
        <v>4</v>
      </c>
    </row>
    <row r="125" ht="42" customHeight="1">
      <c r="A125" s="22"/>
      <c r="B125" s="15" t="s">
        <v>126</v>
      </c>
      <c r="C125" s="15"/>
      <c r="D125" s="16"/>
      <c r="E125" s="17" t="s">
        <v>13</v>
      </c>
      <c r="F125" s="18">
        <v>1</v>
      </c>
      <c r="G125" s="19">
        <f>+G126+G129+G132+G134</f>
        <v>0</v>
      </c>
      <c r="H125" s="20"/>
      <c r="I125" s="21">
        <v>116</v>
      </c>
      <c r="J125" s="21">
        <v>2</v>
      </c>
    </row>
    <row r="126" ht="42" customHeight="1">
      <c r="A126" s="22"/>
      <c r="B126" s="23"/>
      <c r="C126" s="15" t="s">
        <v>127</v>
      </c>
      <c r="D126" s="16"/>
      <c r="E126" s="17" t="s">
        <v>13</v>
      </c>
      <c r="F126" s="18">
        <v>1</v>
      </c>
      <c r="G126" s="19">
        <f>+G127+G128</f>
        <v>0</v>
      </c>
      <c r="H126" s="20"/>
      <c r="I126" s="21">
        <v>117</v>
      </c>
      <c r="J126" s="21">
        <v>3</v>
      </c>
    </row>
    <row r="127" ht="42" customHeight="1">
      <c r="A127" s="22"/>
      <c r="B127" s="23"/>
      <c r="C127" s="23"/>
      <c r="D127" s="24" t="s">
        <v>128</v>
      </c>
      <c r="E127" s="17" t="s">
        <v>29</v>
      </c>
      <c r="F127" s="18">
        <v>500</v>
      </c>
      <c r="G127" s="25"/>
      <c r="H127" s="20"/>
      <c r="I127" s="21">
        <v>118</v>
      </c>
      <c r="J127" s="21">
        <v>4</v>
      </c>
    </row>
    <row r="128" ht="42" customHeight="1">
      <c r="A128" s="22"/>
      <c r="B128" s="23"/>
      <c r="C128" s="23"/>
      <c r="D128" s="24" t="s">
        <v>129</v>
      </c>
      <c r="E128" s="17" t="s">
        <v>29</v>
      </c>
      <c r="F128" s="18">
        <v>800</v>
      </c>
      <c r="G128" s="25"/>
      <c r="H128" s="20"/>
      <c r="I128" s="21">
        <v>119</v>
      </c>
      <c r="J128" s="21">
        <v>4</v>
      </c>
    </row>
    <row r="129" ht="42" customHeight="1">
      <c r="A129" s="22"/>
      <c r="B129" s="23"/>
      <c r="C129" s="15" t="s">
        <v>23</v>
      </c>
      <c r="D129" s="16"/>
      <c r="E129" s="17" t="s">
        <v>13</v>
      </c>
      <c r="F129" s="18">
        <v>1</v>
      </c>
      <c r="G129" s="19">
        <f>+G130+G131</f>
        <v>0</v>
      </c>
      <c r="H129" s="20"/>
      <c r="I129" s="21">
        <v>120</v>
      </c>
      <c r="J129" s="21">
        <v>3</v>
      </c>
    </row>
    <row r="130" ht="42" customHeight="1">
      <c r="A130" s="22"/>
      <c r="B130" s="23"/>
      <c r="C130" s="23"/>
      <c r="D130" s="24" t="s">
        <v>92</v>
      </c>
      <c r="E130" s="17" t="s">
        <v>25</v>
      </c>
      <c r="F130" s="18">
        <v>120</v>
      </c>
      <c r="G130" s="25"/>
      <c r="H130" s="20"/>
      <c r="I130" s="21">
        <v>121</v>
      </c>
      <c r="J130" s="21">
        <v>4</v>
      </c>
    </row>
    <row r="131" ht="42" customHeight="1">
      <c r="A131" s="22"/>
      <c r="B131" s="23"/>
      <c r="C131" s="23"/>
      <c r="D131" s="24" t="s">
        <v>130</v>
      </c>
      <c r="E131" s="17" t="s">
        <v>25</v>
      </c>
      <c r="F131" s="18">
        <v>950</v>
      </c>
      <c r="G131" s="25"/>
      <c r="H131" s="20"/>
      <c r="I131" s="21">
        <v>122</v>
      </c>
      <c r="J131" s="21">
        <v>4</v>
      </c>
    </row>
    <row r="132" ht="42" customHeight="1">
      <c r="A132" s="22"/>
      <c r="B132" s="23"/>
      <c r="C132" s="15" t="s">
        <v>93</v>
      </c>
      <c r="D132" s="16"/>
      <c r="E132" s="17" t="s">
        <v>13</v>
      </c>
      <c r="F132" s="18">
        <v>1</v>
      </c>
      <c r="G132" s="19">
        <f>+G133</f>
        <v>0</v>
      </c>
      <c r="H132" s="20"/>
      <c r="I132" s="21">
        <v>123</v>
      </c>
      <c r="J132" s="21">
        <v>3</v>
      </c>
    </row>
    <row r="133" ht="42" customHeight="1">
      <c r="A133" s="22"/>
      <c r="B133" s="23"/>
      <c r="C133" s="23"/>
      <c r="D133" s="24" t="s">
        <v>26</v>
      </c>
      <c r="E133" s="17" t="s">
        <v>25</v>
      </c>
      <c r="F133" s="18">
        <v>730</v>
      </c>
      <c r="G133" s="25"/>
      <c r="H133" s="20"/>
      <c r="I133" s="21">
        <v>124</v>
      </c>
      <c r="J133" s="21">
        <v>4</v>
      </c>
    </row>
    <row r="134" ht="42" customHeight="1">
      <c r="A134" s="22"/>
      <c r="B134" s="23"/>
      <c r="C134" s="15" t="s">
        <v>131</v>
      </c>
      <c r="D134" s="16"/>
      <c r="E134" s="17" t="s">
        <v>13</v>
      </c>
      <c r="F134" s="18">
        <v>1</v>
      </c>
      <c r="G134" s="19">
        <f>+G135</f>
        <v>0</v>
      </c>
      <c r="H134" s="20"/>
      <c r="I134" s="21">
        <v>125</v>
      </c>
      <c r="J134" s="21">
        <v>3</v>
      </c>
    </row>
    <row r="135" ht="42" customHeight="1">
      <c r="A135" s="22"/>
      <c r="B135" s="23"/>
      <c r="C135" s="23"/>
      <c r="D135" s="24" t="s">
        <v>132</v>
      </c>
      <c r="E135" s="17" t="s">
        <v>25</v>
      </c>
      <c r="F135" s="18">
        <v>1650</v>
      </c>
      <c r="G135" s="25"/>
      <c r="H135" s="20"/>
      <c r="I135" s="21">
        <v>126</v>
      </c>
      <c r="J135" s="21">
        <v>4</v>
      </c>
    </row>
    <row r="136" ht="42" customHeight="1">
      <c r="A136" s="14" t="s">
        <v>133</v>
      </c>
      <c r="B136" s="15"/>
      <c r="C136" s="15"/>
      <c r="D136" s="16"/>
      <c r="E136" s="17" t="s">
        <v>13</v>
      </c>
      <c r="F136" s="18">
        <v>1</v>
      </c>
      <c r="G136" s="19">
        <f>+G137+G143</f>
        <v>0</v>
      </c>
      <c r="H136" s="20"/>
      <c r="I136" s="21">
        <v>127</v>
      </c>
      <c r="J136" s="21"/>
    </row>
    <row r="137" ht="42" customHeight="1">
      <c r="A137" s="14" t="s">
        <v>134</v>
      </c>
      <c r="B137" s="15"/>
      <c r="C137" s="15"/>
      <c r="D137" s="16"/>
      <c r="E137" s="17" t="s">
        <v>13</v>
      </c>
      <c r="F137" s="18">
        <v>1</v>
      </c>
      <c r="G137" s="19">
        <f>+G138+G139</f>
        <v>0</v>
      </c>
      <c r="H137" s="20"/>
      <c r="I137" s="21">
        <v>128</v>
      </c>
      <c r="J137" s="21">
        <v>200</v>
      </c>
    </row>
    <row r="138" ht="42" customHeight="1">
      <c r="A138" s="14" t="s">
        <v>135</v>
      </c>
      <c r="B138" s="15"/>
      <c r="C138" s="15"/>
      <c r="D138" s="16"/>
      <c r="E138" s="17" t="s">
        <v>13</v>
      </c>
      <c r="F138" s="18">
        <v>1</v>
      </c>
      <c r="G138" s="25"/>
      <c r="H138" s="20"/>
      <c r="I138" s="21">
        <v>129</v>
      </c>
      <c r="J138" s="21"/>
    </row>
    <row r="139" ht="42" customHeight="1">
      <c r="A139" s="14" t="s">
        <v>136</v>
      </c>
      <c r="B139" s="15"/>
      <c r="C139" s="15"/>
      <c r="D139" s="16"/>
      <c r="E139" s="17" t="s">
        <v>13</v>
      </c>
      <c r="F139" s="18">
        <v>1</v>
      </c>
      <c r="G139" s="19">
        <f>+G140</f>
        <v>0</v>
      </c>
      <c r="H139" s="20"/>
      <c r="I139" s="21">
        <v>130</v>
      </c>
      <c r="J139" s="21">
        <v>1</v>
      </c>
    </row>
    <row r="140" ht="42" customHeight="1">
      <c r="A140" s="22"/>
      <c r="B140" s="15" t="s">
        <v>137</v>
      </c>
      <c r="C140" s="15"/>
      <c r="D140" s="16"/>
      <c r="E140" s="17" t="s">
        <v>13</v>
      </c>
      <c r="F140" s="18">
        <v>1</v>
      </c>
      <c r="G140" s="19">
        <f>+G141</f>
        <v>0</v>
      </c>
      <c r="H140" s="20"/>
      <c r="I140" s="21">
        <v>131</v>
      </c>
      <c r="J140" s="21">
        <v>2</v>
      </c>
    </row>
    <row r="141" ht="42" customHeight="1">
      <c r="A141" s="22"/>
      <c r="B141" s="23"/>
      <c r="C141" s="15" t="s">
        <v>136</v>
      </c>
      <c r="D141" s="16"/>
      <c r="E141" s="17" t="s">
        <v>13</v>
      </c>
      <c r="F141" s="18">
        <v>1</v>
      </c>
      <c r="G141" s="19">
        <f>+G142</f>
        <v>0</v>
      </c>
      <c r="H141" s="20"/>
      <c r="I141" s="21">
        <v>132</v>
      </c>
      <c r="J141" s="21">
        <v>3</v>
      </c>
    </row>
    <row r="142" ht="42" customHeight="1">
      <c r="A142" s="22"/>
      <c r="B142" s="23"/>
      <c r="C142" s="23"/>
      <c r="D142" s="24" t="s">
        <v>138</v>
      </c>
      <c r="E142" s="17" t="s">
        <v>139</v>
      </c>
      <c r="F142" s="18">
        <v>1</v>
      </c>
      <c r="G142" s="25"/>
      <c r="H142" s="20"/>
      <c r="I142" s="21">
        <v>133</v>
      </c>
      <c r="J142" s="21">
        <v>4</v>
      </c>
    </row>
    <row r="143" ht="42" customHeight="1">
      <c r="A143" s="14" t="s">
        <v>140</v>
      </c>
      <c r="B143" s="15"/>
      <c r="C143" s="15"/>
      <c r="D143" s="16"/>
      <c r="E143" s="17" t="s">
        <v>13</v>
      </c>
      <c r="F143" s="18">
        <v>1</v>
      </c>
      <c r="G143" s="19">
        <f>+G144</f>
        <v>0</v>
      </c>
      <c r="H143" s="20"/>
      <c r="I143" s="21">
        <v>134</v>
      </c>
      <c r="J143" s="21">
        <v>210</v>
      </c>
    </row>
    <row r="144" ht="42" customHeight="1">
      <c r="A144" s="14" t="s">
        <v>141</v>
      </c>
      <c r="B144" s="15"/>
      <c r="C144" s="15"/>
      <c r="D144" s="16"/>
      <c r="E144" s="17" t="s">
        <v>13</v>
      </c>
      <c r="F144" s="18">
        <v>1</v>
      </c>
      <c r="G144" s="25"/>
      <c r="H144" s="20"/>
      <c r="I144" s="21">
        <v>135</v>
      </c>
      <c r="J144" s="21"/>
    </row>
    <row r="145" ht="42" customHeight="1">
      <c r="A145" s="14" t="s">
        <v>142</v>
      </c>
      <c r="B145" s="15"/>
      <c r="C145" s="15"/>
      <c r="D145" s="16"/>
      <c r="E145" s="17" t="s">
        <v>13</v>
      </c>
      <c r="F145" s="18">
        <v>1</v>
      </c>
      <c r="G145" s="25"/>
      <c r="H145" s="20"/>
      <c r="I145" s="21">
        <v>136</v>
      </c>
      <c r="J145" s="21">
        <v>220</v>
      </c>
    </row>
    <row r="146" ht="42" customHeight="1">
      <c r="A146" s="14" t="s">
        <v>143</v>
      </c>
      <c r="B146" s="15"/>
      <c r="C146" s="15"/>
      <c r="D146" s="16"/>
      <c r="E146" s="17" t="s">
        <v>13</v>
      </c>
      <c r="F146" s="18">
        <v>1</v>
      </c>
      <c r="G146" s="19">
        <f>+G147</f>
        <v>0</v>
      </c>
      <c r="H146" s="20"/>
      <c r="I146" s="21">
        <v>137</v>
      </c>
      <c r="J146" s="21">
        <v>1</v>
      </c>
    </row>
    <row r="147" ht="42" customHeight="1">
      <c r="A147" s="22"/>
      <c r="B147" s="15" t="s">
        <v>144</v>
      </c>
      <c r="C147" s="15"/>
      <c r="D147" s="16"/>
      <c r="E147" s="17" t="s">
        <v>13</v>
      </c>
      <c r="F147" s="18">
        <v>1</v>
      </c>
      <c r="G147" s="19">
        <f>+G148</f>
        <v>0</v>
      </c>
      <c r="H147" s="20"/>
      <c r="I147" s="21">
        <v>138</v>
      </c>
      <c r="J147" s="21">
        <v>2</v>
      </c>
    </row>
    <row r="148" ht="42" customHeight="1">
      <c r="A148" s="22"/>
      <c r="B148" s="23"/>
      <c r="C148" s="15" t="s">
        <v>145</v>
      </c>
      <c r="D148" s="16"/>
      <c r="E148" s="17" t="s">
        <v>13</v>
      </c>
      <c r="F148" s="18">
        <v>1</v>
      </c>
      <c r="G148" s="19">
        <f>+G149</f>
        <v>0</v>
      </c>
      <c r="H148" s="20"/>
      <c r="I148" s="21">
        <v>139</v>
      </c>
      <c r="J148" s="21">
        <v>3</v>
      </c>
    </row>
    <row r="149" ht="42" customHeight="1">
      <c r="A149" s="22"/>
      <c r="B149" s="23"/>
      <c r="C149" s="23"/>
      <c r="D149" s="24" t="s">
        <v>146</v>
      </c>
      <c r="E149" s="17" t="s">
        <v>13</v>
      </c>
      <c r="F149" s="18">
        <v>1</v>
      </c>
      <c r="G149" s="25"/>
      <c r="H149" s="20"/>
      <c r="I149" s="21">
        <v>140</v>
      </c>
      <c r="J149" s="21">
        <v>4</v>
      </c>
    </row>
    <row r="150" ht="42" customHeight="1">
      <c r="A150" s="14" t="s">
        <v>147</v>
      </c>
      <c r="B150" s="15"/>
      <c r="C150" s="15"/>
      <c r="D150" s="16"/>
      <c r="E150" s="17" t="s">
        <v>13</v>
      </c>
      <c r="F150" s="18">
        <v>1</v>
      </c>
      <c r="G150" s="19">
        <f>+G10+G145+G146</f>
        <v>0</v>
      </c>
      <c r="H150" s="20"/>
      <c r="I150" s="21">
        <v>141</v>
      </c>
      <c r="J150" s="21">
        <v>30</v>
      </c>
    </row>
    <row r="151" ht="42" customHeight="1">
      <c r="A151" s="26" t="s">
        <v>148</v>
      </c>
      <c r="B151" s="27"/>
      <c r="C151" s="27"/>
      <c r="D151" s="28"/>
      <c r="E151" s="29" t="s">
        <v>149</v>
      </c>
      <c r="F151" s="30" t="s">
        <v>149</v>
      </c>
      <c r="G151" s="31">
        <f>G150</f>
        <v>0</v>
      </c>
      <c r="I151" s="32">
        <v>142</v>
      </c>
      <c r="J151" s="32">
        <v>90</v>
      </c>
    </row>
    <row r="152" ht="42" customHeight="1"/>
    <row r="153" ht="42" customHeight="1"/>
  </sheetData>
  <sheetProtection sheet="1" objects="1" scenarios="1" spinCount="100000" saltValue="VDxwmSX0cYgRwULUGA9G8Usff2H6JxAw72A7eW7D8bXUm5vSbkEvS4zyXM1eL2PTFOuqiG6EyatZ/NYF7UAHpw==" hashValue="daw/b7oZ/SFTk4GgxxV5hUJD5UlEMjL/UsdFdTJCkiMb0ccNn2XS6rJTyC+WoW67f2LMVRIF++J7LwLyJ8Jd8g==" algorithmName="SHA-512" password="FD80"/>
  <mergeCells count="44">
    <mergeCell ref="A151:D15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0:D20"/>
    <mergeCell ref="C23:D23"/>
    <mergeCell ref="C27:D27"/>
    <mergeCell ref="C31:D31"/>
    <mergeCell ref="B38:D38"/>
    <mergeCell ref="C39:D39"/>
    <mergeCell ref="C46:D46"/>
    <mergeCell ref="C75:D75"/>
    <mergeCell ref="B81:D81"/>
    <mergeCell ref="C82:D82"/>
    <mergeCell ref="C87:D87"/>
    <mergeCell ref="C90:D90"/>
    <mergeCell ref="C92:D92"/>
    <mergeCell ref="C104:D104"/>
    <mergeCell ref="B125:D125"/>
    <mergeCell ref="C126:D126"/>
    <mergeCell ref="C129:D129"/>
    <mergeCell ref="C132:D132"/>
    <mergeCell ref="C134:D134"/>
    <mergeCell ref="A136:D136"/>
    <mergeCell ref="A137:D137"/>
    <mergeCell ref="A138:D138"/>
    <mergeCell ref="A139:D139"/>
    <mergeCell ref="B140:D140"/>
    <mergeCell ref="C141:D141"/>
    <mergeCell ref="A143:D143"/>
    <mergeCell ref="A144:D144"/>
    <mergeCell ref="A145:D145"/>
    <mergeCell ref="A146:D146"/>
    <mergeCell ref="B147:D147"/>
    <mergeCell ref="C148:D148"/>
    <mergeCell ref="A150:D15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nishitani ayaka</cp:lastModifiedBy>
  <cp:lastPrinted>2020-10-12T05:07:54Z</cp:lastPrinted>
  <dcterms:created xsi:type="dcterms:W3CDTF">2014-01-09T08:55:00Z</dcterms:created>
  <dcterms:modified xsi:type="dcterms:W3CDTF">2026-01-15T06:15:51Z</dcterms:modified>
</cp:coreProperties>
</file>